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io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0.00&quot;%&quot;"/>
    <numFmt numFmtId="167" formatCode="#,##0.00&quot; €&quot;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sz val="10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4" fontId="0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4" fontId="0" fillId="0" borderId="1" applyAlignment="1" pivotButton="0" quotePrefix="0" xfId="0">
      <alignment horizontal="right" vertical="center"/>
    </xf>
    <xf numFmtId="0" fontId="4" fillId="3" borderId="0" applyAlignment="1" pivotButton="0" quotePrefix="0" xfId="0">
      <alignment horizontal="right" vertical="center"/>
    </xf>
    <xf numFmtId="4" fontId="4" fillId="3" borderId="1" pivotButton="0" quotePrefix="0" xfId="0"/>
    <xf numFmtId="0" fontId="6" fillId="0" borderId="0" applyAlignment="1" pivotButton="0" quotePrefix="0" xfId="0">
      <alignment horizontal="right" vertical="center"/>
    </xf>
    <xf numFmtId="2" fontId="0" fillId="0" borderId="1" pivotButton="0" quotePrefix="0" xfId="0"/>
    <xf numFmtId="4" fontId="0" fillId="0" borderId="1" pivotButton="0" quotePrefix="0" xfId="0"/>
    <xf numFmtId="0" fontId="4" fillId="4" borderId="0" applyAlignment="1" pivotButton="0" quotePrefix="0" xfId="0">
      <alignment horizontal="right" vertical="center"/>
    </xf>
    <xf numFmtId="4" fontId="7" fillId="4" borderId="1" pivotButton="0" quotePrefix="0" xfId="0"/>
    <xf numFmtId="0" fontId="5" fillId="2" borderId="0" applyAlignment="1" pivotButton="0" quotePrefix="0" xfId="0">
      <alignment horizontal="right" vertical="center"/>
    </xf>
    <xf numFmtId="4" fontId="5" fillId="2" borderId="1" pivotButton="0" quotePrefix="0" xfId="0"/>
    <xf numFmtId="0" fontId="4" fillId="3" borderId="1" pivotButton="0" quotePrefix="0" xfId="0"/>
    <xf numFmtId="4" fontId="0" fillId="3" borderId="1" pivotButton="0" quotePrefix="0" xfId="0"/>
    <xf numFmtId="166" fontId="0" fillId="3" borderId="1" pivotButton="0" quotePrefix="0" xfId="0"/>
    <xf numFmtId="0" fontId="4" fillId="0" borderId="1" pivotButton="0" quotePrefix="0" xfId="0"/>
    <xf numFmtId="166" fontId="0" fillId="0" borderId="1" pivotButton="0" quotePrefix="0" xfId="0"/>
    <xf numFmtId="167" fontId="4" fillId="0" borderId="0" pivotButton="0" quotePrefix="0" xfId="0"/>
    <xf numFmtId="167" fontId="0" fillId="0" borderId="0" pivotButton="0" quotePrefix="0" xfId="0"/>
    <xf numFmtId="167" fontId="5" fillId="2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Kostenverteilung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'Auswertung'!$A$15:$A$18</f>
            </numRef>
          </cat>
          <val>
            <numRef>
              <f>'Auswertung'!$B$15:$B$18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vs. Tatsächliche Kosten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'Kalkulation'!B31</f>
            </strRef>
          </tx>
          <spPr>
            <a:ln xmlns:a="http://schemas.openxmlformats.org/drawingml/2006/main">
              <a:prstDash val="solid"/>
            </a:ln>
          </spPr>
          <cat>
            <numRef>
              <f>'Kalkulation'!$A$32:$A$35</f>
            </numRef>
          </cat>
          <val>
            <numRef>
              <f>'Kalkulation'!$B$32:$B$35</f>
            </numRef>
          </val>
        </ser>
        <ser>
          <idx val="1"/>
          <order val="1"/>
          <tx>
            <strRef>
              <f>'Kalkulation'!C31</f>
            </strRef>
          </tx>
          <spPr>
            <a:ln xmlns:a="http://schemas.openxmlformats.org/drawingml/2006/main">
              <a:prstDash val="solid"/>
            </a:ln>
          </spPr>
          <cat>
            <numRef>
              <f>'Kalkulation'!$A$32:$A$35</f>
            </numRef>
          </cat>
          <val>
            <numRef>
              <f>'Kalkulation'!$C$32:$C$35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20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20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</cols>
  <sheetData>
    <row r="1">
      <c r="A1" s="1" t="inlineStr">
        <is>
          <t>KALKULATIONS-VORLAGE 2025</t>
        </is>
      </c>
    </row>
    <row r="2">
      <c r="A2" s="2" t="inlineStr">
        <is>
          <t>Erstellt am: 17.02.2026</t>
        </is>
      </c>
    </row>
    <row r="4">
      <c r="A4" s="3" t="inlineStr">
        <is>
          <t>PROJEKT-INFORMATIONEN</t>
        </is>
      </c>
    </row>
    <row r="5">
      <c r="A5" s="4" t="inlineStr">
        <is>
          <t>Projektname:</t>
        </is>
      </c>
      <c r="B5" s="5" t="inlineStr">
        <is>
          <t>Beispiel Projekt</t>
        </is>
      </c>
      <c r="D5" s="4" t="inlineStr">
        <is>
          <t>Status:</t>
        </is>
      </c>
      <c r="E5" s="5" t="inlineStr">
        <is>
          <t>In Planung</t>
        </is>
      </c>
    </row>
    <row r="6">
      <c r="A6" s="4" t="inlineStr">
        <is>
          <t>Projektnummer:</t>
        </is>
      </c>
      <c r="B6" s="5" t="inlineStr">
        <is>
          <t>PRJ-2025-001</t>
        </is>
      </c>
      <c r="D6" s="4" t="inlineStr">
        <is>
          <t>Priorität:</t>
        </is>
      </c>
      <c r="E6" s="5" t="inlineStr">
        <is>
          <t>Hoch</t>
        </is>
      </c>
    </row>
    <row r="7">
      <c r="A7" s="4" t="inlineStr">
        <is>
          <t>Kunde:</t>
        </is>
      </c>
      <c r="B7" s="5" t="inlineStr">
        <is>
          <t>Musterkunde GmbH</t>
        </is>
      </c>
    </row>
    <row r="8">
      <c r="A8" s="4" t="inlineStr">
        <is>
          <t>Startdatum:</t>
        </is>
      </c>
      <c r="B8" s="6" t="n">
        <v>45672</v>
      </c>
    </row>
    <row r="9">
      <c r="A9" s="4" t="inlineStr">
        <is>
          <t>Enddatum:</t>
        </is>
      </c>
      <c r="B9" s="6" t="n">
        <v>45838</v>
      </c>
    </row>
    <row r="11">
      <c r="A11" s="3" t="inlineStr">
        <is>
          <t>KOSTENAUFSTELLUNG</t>
        </is>
      </c>
    </row>
    <row r="13">
      <c r="A13" s="7" t="inlineStr">
        <is>
          <t>Nr.</t>
        </is>
      </c>
      <c r="B13" s="7" t="inlineStr">
        <is>
          <t>Position</t>
        </is>
      </c>
      <c r="C13" s="7" t="inlineStr">
        <is>
          <t>Beschreibung</t>
        </is>
      </c>
      <c r="D13" s="7" t="inlineStr">
        <is>
          <t>Menge</t>
        </is>
      </c>
      <c r="E13" s="7" t="inlineStr">
        <is>
          <t>Einheit</t>
        </is>
      </c>
      <c r="F13" s="7" t="inlineStr">
        <is>
          <t>Einzelpreis (€)</t>
        </is>
      </c>
      <c r="G13" s="7" t="inlineStr">
        <is>
          <t>Gesamtpreis (€)</t>
        </is>
      </c>
      <c r="H13" s="7" t="inlineStr">
        <is>
          <t>Kategorie</t>
        </is>
      </c>
    </row>
    <row r="14">
      <c r="A14" s="8" t="inlineStr">
        <is>
          <t>1</t>
        </is>
      </c>
      <c r="B14" s="9" t="inlineStr">
        <is>
          <t>Materialkosten</t>
        </is>
      </c>
      <c r="C14" s="9" t="inlineStr">
        <is>
          <t>Rohmaterialien und Verbrauchsmaterial</t>
        </is>
      </c>
      <c r="D14" s="8" t="n">
        <v>150</v>
      </c>
      <c r="E14" s="8" t="inlineStr">
        <is>
          <t>Stück</t>
        </is>
      </c>
      <c r="F14" s="10" t="n">
        <v>25.5</v>
      </c>
      <c r="G14" s="10">
        <f>D14*F14</f>
        <v/>
      </c>
      <c r="H14" s="8" t="inlineStr">
        <is>
          <t>Material</t>
        </is>
      </c>
    </row>
    <row r="15">
      <c r="A15" s="11" t="inlineStr">
        <is>
          <t>2</t>
        </is>
      </c>
      <c r="B15" s="12" t="inlineStr">
        <is>
          <t>Personalkosten</t>
        </is>
      </c>
      <c r="C15" s="12" t="inlineStr">
        <is>
          <t>Projektleitung</t>
        </is>
      </c>
      <c r="D15" s="11" t="n">
        <v>80</v>
      </c>
      <c r="E15" s="11" t="inlineStr">
        <is>
          <t>Stunden</t>
        </is>
      </c>
      <c r="F15" s="13" t="n">
        <v>85</v>
      </c>
      <c r="G15" s="13">
        <f>D15*F15</f>
        <v/>
      </c>
      <c r="H15" s="11" t="inlineStr">
        <is>
          <t>Personal</t>
        </is>
      </c>
    </row>
    <row r="16">
      <c r="A16" s="8" t="inlineStr">
        <is>
          <t>3</t>
        </is>
      </c>
      <c r="B16" s="9" t="inlineStr">
        <is>
          <t>Personalkosten</t>
        </is>
      </c>
      <c r="C16" s="9" t="inlineStr">
        <is>
          <t>Entwickler</t>
        </is>
      </c>
      <c r="D16" s="8" t="n">
        <v>200</v>
      </c>
      <c r="E16" s="8" t="inlineStr">
        <is>
          <t>Stunden</t>
        </is>
      </c>
      <c r="F16" s="10" t="n">
        <v>75</v>
      </c>
      <c r="G16" s="10">
        <f>D16*F16</f>
        <v/>
      </c>
      <c r="H16" s="8" t="inlineStr">
        <is>
          <t>Personal</t>
        </is>
      </c>
    </row>
    <row r="17">
      <c r="A17" s="11" t="inlineStr">
        <is>
          <t>4</t>
        </is>
      </c>
      <c r="B17" s="12" t="inlineStr">
        <is>
          <t>Materialkosten</t>
        </is>
      </c>
      <c r="C17" s="12" t="inlineStr">
        <is>
          <t>Softwarelizenzen</t>
        </is>
      </c>
      <c r="D17" s="11" t="n">
        <v>5</v>
      </c>
      <c r="E17" s="11" t="inlineStr">
        <is>
          <t>Lizenzen</t>
        </is>
      </c>
      <c r="F17" s="13" t="n">
        <v>450</v>
      </c>
      <c r="G17" s="13">
        <f>D17*F17</f>
        <v/>
      </c>
      <c r="H17" s="11" t="inlineStr">
        <is>
          <t>Material</t>
        </is>
      </c>
    </row>
    <row r="18">
      <c r="A18" s="8" t="inlineStr">
        <is>
          <t>5</t>
        </is>
      </c>
      <c r="B18" s="9" t="inlineStr">
        <is>
          <t>Dienstleistungen</t>
        </is>
      </c>
      <c r="C18" s="9" t="inlineStr">
        <is>
          <t>Externe Beratung</t>
        </is>
      </c>
      <c r="D18" s="8" t="n">
        <v>40</v>
      </c>
      <c r="E18" s="8" t="inlineStr">
        <is>
          <t>Stunden</t>
        </is>
      </c>
      <c r="F18" s="10" t="n">
        <v>120</v>
      </c>
      <c r="G18" s="10">
        <f>D18*F18</f>
        <v/>
      </c>
      <c r="H18" s="8" t="inlineStr">
        <is>
          <t>Extern</t>
        </is>
      </c>
    </row>
    <row r="19">
      <c r="A19" s="11" t="inlineStr">
        <is>
          <t>6</t>
        </is>
      </c>
      <c r="B19" s="12" t="inlineStr">
        <is>
          <t>Reisekosten</t>
        </is>
      </c>
      <c r="C19" s="12" t="inlineStr">
        <is>
          <t>Fahrtkosten und Spesen</t>
        </is>
      </c>
      <c r="D19" s="11" t="n">
        <v>8</v>
      </c>
      <c r="E19" s="11" t="inlineStr">
        <is>
          <t>Tage</t>
        </is>
      </c>
      <c r="F19" s="13" t="n">
        <v>150</v>
      </c>
      <c r="G19" s="13">
        <f>D19*F19</f>
        <v/>
      </c>
      <c r="H19" s="11" t="inlineStr">
        <is>
          <t>Reise</t>
        </is>
      </c>
    </row>
    <row r="20">
      <c r="A20" s="8" t="inlineStr">
        <is>
          <t>7</t>
        </is>
      </c>
      <c r="B20" s="9" t="inlineStr">
        <is>
          <t>Equipment</t>
        </is>
      </c>
      <c r="C20" s="9" t="inlineStr">
        <is>
          <t>Hardware und Werkzeuge</t>
        </is>
      </c>
      <c r="D20" s="8" t="n">
        <v>12</v>
      </c>
      <c r="E20" s="8" t="inlineStr">
        <is>
          <t>Stück</t>
        </is>
      </c>
      <c r="F20" s="10" t="n">
        <v>380</v>
      </c>
      <c r="G20" s="10">
        <f>D20*F20</f>
        <v/>
      </c>
      <c r="H20" s="8" t="inlineStr">
        <is>
          <t>Material</t>
        </is>
      </c>
    </row>
    <row r="21">
      <c r="A21" s="11" t="inlineStr">
        <is>
          <t>8</t>
        </is>
      </c>
      <c r="B21" s="12" t="inlineStr">
        <is>
          <t>Schulungen</t>
        </is>
      </c>
      <c r="C21" s="12" t="inlineStr">
        <is>
          <t>Mitarbeiterschulungen</t>
        </is>
      </c>
      <c r="D21" s="11" t="n">
        <v>3</v>
      </c>
      <c r="E21" s="11" t="inlineStr">
        <is>
          <t>Tage</t>
        </is>
      </c>
      <c r="F21" s="13" t="n">
        <v>850</v>
      </c>
      <c r="G21" s="13">
        <f>D21*F21</f>
        <v/>
      </c>
      <c r="H21" s="11" t="inlineStr">
        <is>
          <t>Personal</t>
        </is>
      </c>
    </row>
    <row r="23">
      <c r="A23" s="14" t="inlineStr">
        <is>
          <t>ZWISCHENSUMME</t>
        </is>
      </c>
      <c r="G23" s="15">
        <f>SUM(G14:G21)</f>
        <v/>
      </c>
    </row>
    <row r="24">
      <c r="A24" s="16" t="inlineStr">
        <is>
          <t>Rabatt (%)</t>
        </is>
      </c>
      <c r="G24" s="17" t="n">
        <v>5</v>
      </c>
      <c r="H24" s="18">
        <f>-G23*G24/100</f>
        <v/>
      </c>
    </row>
    <row r="25">
      <c r="A25" s="19" t="inlineStr">
        <is>
          <t>NETTOSUMME</t>
        </is>
      </c>
      <c r="G25" s="20">
        <f>G23+H24</f>
        <v/>
      </c>
    </row>
    <row r="26">
      <c r="A26" s="16" t="inlineStr">
        <is>
          <t>MwSt. 19%</t>
        </is>
      </c>
      <c r="G26" s="18">
        <f>G25*0.19</f>
        <v/>
      </c>
    </row>
    <row r="27">
      <c r="A27" s="21" t="inlineStr">
        <is>
          <t>GESAMTSUMME (BRUTTO)</t>
        </is>
      </c>
      <c r="G27" s="22">
        <f>G25+G26</f>
        <v/>
      </c>
    </row>
    <row r="29">
      <c r="A29" s="3" t="inlineStr">
        <is>
          <t>BUDGET-ÜBERSICHT</t>
        </is>
      </c>
    </row>
    <row r="31">
      <c r="A31" s="7" t="inlineStr">
        <is>
          <t>Kategorie</t>
        </is>
      </c>
      <c r="B31" s="7" t="inlineStr">
        <is>
          <t>Geplantes Budget (€)</t>
        </is>
      </c>
      <c r="C31" s="7" t="inlineStr">
        <is>
          <t>Tatsächliche Kosten (€)</t>
        </is>
      </c>
      <c r="D31" s="7" t="inlineStr">
        <is>
          <t>Differenz (€)</t>
        </is>
      </c>
      <c r="E31" s="7" t="inlineStr">
        <is>
          <t>Abweichung (%)</t>
        </is>
      </c>
    </row>
    <row r="32">
      <c r="A32" s="23" t="inlineStr">
        <is>
          <t>Material</t>
        </is>
      </c>
      <c r="B32" s="24">
        <f>SUMIF(H:H,"Material",G:G)*1.15</f>
        <v/>
      </c>
      <c r="C32" s="24">
        <f>SUMIF(H:H,"Material",G:G)</f>
        <v/>
      </c>
      <c r="D32" s="24">
        <f>B32-C32</f>
        <v/>
      </c>
      <c r="E32" s="25">
        <f>IF(B32=0,0,(D32/B32)*100)</f>
        <v/>
      </c>
    </row>
    <row r="33">
      <c r="A33" s="26" t="inlineStr">
        <is>
          <t>Personal</t>
        </is>
      </c>
      <c r="B33" s="18">
        <f>SUMIF(H:H,"Personal",G:G)*1.15</f>
        <v/>
      </c>
      <c r="C33" s="18">
        <f>SUMIF(H:H,"Personal",G:G)</f>
        <v/>
      </c>
      <c r="D33" s="18">
        <f>B33-C33</f>
        <v/>
      </c>
      <c r="E33" s="27">
        <f>IF(B33=0,0,(D33/B33)*100)</f>
        <v/>
      </c>
    </row>
    <row r="34">
      <c r="A34" s="23" t="inlineStr">
        <is>
          <t>Extern</t>
        </is>
      </c>
      <c r="B34" s="24">
        <f>SUMIF(H:H,"Extern",G:G)*1.15</f>
        <v/>
      </c>
      <c r="C34" s="24">
        <f>SUMIF(H:H,"Extern",G:G)</f>
        <v/>
      </c>
      <c r="D34" s="24">
        <f>B34-C34</f>
        <v/>
      </c>
      <c r="E34" s="25">
        <f>IF(B34=0,0,(D34/B34)*100)</f>
        <v/>
      </c>
    </row>
    <row r="35">
      <c r="A35" s="26" t="inlineStr">
        <is>
          <t>Reise</t>
        </is>
      </c>
      <c r="B35" s="18">
        <f>SUMIF(H:H,"Reise",G:G)*1.15</f>
        <v/>
      </c>
      <c r="C35" s="18">
        <f>SUMIF(H:H,"Reise",G:G)</f>
        <v/>
      </c>
      <c r="D35" s="18">
        <f>B35-C35</f>
        <v/>
      </c>
      <c r="E35" s="27">
        <f>IF(B35=0,0,(D35/B35)*100)</f>
        <v/>
      </c>
    </row>
  </sheetData>
  <mergeCells count="10">
    <mergeCell ref="A1:H1"/>
    <mergeCell ref="A2:H2"/>
    <mergeCell ref="A4:B4"/>
    <mergeCell ref="A11:H11"/>
    <mergeCell ref="A23:F23"/>
    <mergeCell ref="A24:F24"/>
    <mergeCell ref="A25:F25"/>
    <mergeCell ref="A26:F26"/>
    <mergeCell ref="A27:F27"/>
    <mergeCell ref="A29:H29"/>
  </mergeCells>
  <dataValidations count="2">
    <dataValidation sqref="E5" showErrorMessage="1" showInputMessage="1" allowBlank="0" type="list">
      <formula1>"In Planung,In Bearbeitung,Abgeschlossen,Auf Eis"</formula1>
    </dataValidation>
    <dataValidation sqref="E6" showErrorMessage="1" showInputMessage="1" allowBlank="0" type="list">
      <formula1>"Niedrig,Mittel,Hoch,Kritisch"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</cols>
  <sheetData>
    <row r="1">
      <c r="A1" s="1" t="inlineStr">
        <is>
          <t>KOSTENAUSWERTUNG</t>
        </is>
      </c>
    </row>
    <row r="3">
      <c r="A3" s="3" t="inlineStr">
        <is>
          <t>ZUSAMMENFASSUNG</t>
        </is>
      </c>
    </row>
    <row r="5">
      <c r="A5" s="4" t="inlineStr">
        <is>
          <t>Gesamtkosten Netto:</t>
        </is>
      </c>
      <c r="B5" s="28">
        <f>Kalkulation!G25</f>
        <v/>
      </c>
    </row>
    <row r="6">
      <c r="A6" s="4" t="inlineStr">
        <is>
          <t>MwSt. (19%):</t>
        </is>
      </c>
      <c r="B6" s="29">
        <f>Kalkulation!G26</f>
        <v/>
      </c>
    </row>
    <row r="7">
      <c r="A7" s="4" t="inlineStr">
        <is>
          <t>Gesamtkosten Brutto:</t>
        </is>
      </c>
      <c r="B7" s="30">
        <f>Kalkulation!G27</f>
        <v/>
      </c>
    </row>
    <row r="9">
      <c r="A9" s="4" t="inlineStr">
        <is>
          <t>Anzahl Positionen:</t>
        </is>
      </c>
      <c r="B9" s="4" t="n">
        <v>8</v>
      </c>
    </row>
    <row r="10">
      <c r="A10" s="4" t="inlineStr">
        <is>
          <t>Durchschnitt/Position:</t>
        </is>
      </c>
      <c r="B10" s="29">
        <f>B5/8</f>
        <v/>
      </c>
    </row>
    <row r="12">
      <c r="A12" s="3" t="inlineStr">
        <is>
          <t>KOSTENVERTEILUNG NACH KATEGORIEN</t>
        </is>
      </c>
    </row>
    <row r="14">
      <c r="A14" s="31" t="inlineStr">
        <is>
          <t>Kategorie</t>
        </is>
      </c>
      <c r="B14" s="31" t="inlineStr">
        <is>
          <t>Kosten (€)</t>
        </is>
      </c>
      <c r="C14" s="31" t="inlineStr">
        <is>
          <t>Anteil (%)</t>
        </is>
      </c>
    </row>
    <row r="15">
      <c r="A15" s="23" t="inlineStr">
        <is>
          <t>Material</t>
        </is>
      </c>
      <c r="B15" s="24">
        <f>SUMIF(Kalkulation!H:H,"Material",Kalkulation!G:G)</f>
        <v/>
      </c>
      <c r="C15" s="25">
        <f>B15/$B$5*100</f>
        <v/>
      </c>
    </row>
    <row r="16">
      <c r="A16" s="26" t="inlineStr">
        <is>
          <t>Personal</t>
        </is>
      </c>
      <c r="B16" s="18">
        <f>SUMIF(Kalkulation!H:H,"Personal",Kalkulation!G:G)</f>
        <v/>
      </c>
      <c r="C16" s="27">
        <f>B16/$B$5*100</f>
        <v/>
      </c>
    </row>
    <row r="17">
      <c r="A17" s="23" t="inlineStr">
        <is>
          <t>Extern</t>
        </is>
      </c>
      <c r="B17" s="24">
        <f>SUMIF(Kalkulation!H:H,"Extern",Kalkulation!G:G)</f>
        <v/>
      </c>
      <c r="C17" s="25">
        <f>B17/$B$5*100</f>
        <v/>
      </c>
    </row>
    <row r="18">
      <c r="A18" s="26" t="inlineStr">
        <is>
          <t>Reise</t>
        </is>
      </c>
      <c r="B18" s="18">
        <f>SUMIF(Kalkulation!H:H,"Reise",Kalkulation!G:G)</f>
        <v/>
      </c>
      <c r="C18" s="27">
        <f>B18/$B$5*100</f>
        <v/>
      </c>
    </row>
  </sheetData>
  <mergeCells count="3">
    <mergeCell ref="A1:F1"/>
    <mergeCell ref="A3:B3"/>
    <mergeCell ref="A12:F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ANLEITUNG ZUR KALKULATIONS-VORLAGE</t>
        </is>
      </c>
    </row>
    <row r="3">
      <c r="A3" s="32" t="inlineStr">
        <is>
          <t>Willkommen zur professionellen Kalkulations-Vorlage!</t>
        </is>
      </c>
    </row>
    <row r="5">
      <c r="A5" s="33" t="inlineStr">
        <is>
          <t>ÜBERSICHT</t>
        </is>
      </c>
    </row>
    <row r="6">
      <c r="A6" s="34" t="inlineStr">
        <is>
          <t>Diese Excel-Vorlage hilft Ihnen bei der professionellen Kalkulation Ihrer Projekte.</t>
        </is>
      </c>
    </row>
    <row r="7">
      <c r="A7" s="34" t="inlineStr"/>
    </row>
    <row r="8">
      <c r="A8" s="33" t="inlineStr">
        <is>
          <t>ARBEITSBLÄTTER</t>
        </is>
      </c>
    </row>
    <row r="9">
      <c r="A9" s="34" t="inlineStr">
        <is>
          <t>1. KALKULATION: Hauptblatt für die Erfassung aller Kosten</t>
        </is>
      </c>
    </row>
    <row r="10">
      <c r="A10" s="34" t="inlineStr">
        <is>
          <t>2. AUSWERTUNG: Automatische Analysen und Diagramme</t>
        </is>
      </c>
    </row>
    <row r="11">
      <c r="A11" s="34" t="inlineStr">
        <is>
          <t>3. ANLEITUNG: Diese Hilfeseite</t>
        </is>
      </c>
    </row>
    <row r="12">
      <c r="A12" s="34" t="inlineStr"/>
    </row>
    <row r="13">
      <c r="A13" s="33" t="inlineStr">
        <is>
          <t>SO VERWENDEN SIE DIE VORLAGE</t>
        </is>
      </c>
    </row>
    <row r="14">
      <c r="A14" s="34" t="inlineStr"/>
    </row>
    <row r="15">
      <c r="A15" s="33" t="inlineStr">
        <is>
          <t>Schritt 1: Projekt-Informationen</t>
        </is>
      </c>
    </row>
    <row r="16">
      <c r="A16" s="34" t="inlineStr">
        <is>
          <t>• Tragen Sie die Projektdaten im oberen Bereich ein</t>
        </is>
      </c>
    </row>
    <row r="17">
      <c r="A17" s="34" t="inlineStr">
        <is>
          <t>• Wählen Sie Status und Priorität aus den Dropdown-Listen</t>
        </is>
      </c>
    </row>
    <row r="18">
      <c r="A18" s="34" t="inlineStr"/>
    </row>
    <row r="19">
      <c r="A19" s="33" t="inlineStr">
        <is>
          <t>Schritt 2: Positionen erfassen</t>
        </is>
      </c>
    </row>
    <row r="20">
      <c r="A20" s="34" t="inlineStr">
        <is>
          <t>• Fügen Sie Ihre Kostenpositionen in die Tabelle ein</t>
        </is>
      </c>
    </row>
    <row r="21">
      <c r="A21" s="34" t="inlineStr">
        <is>
          <t>• Menge und Einzelpreis eingeben - Gesamtpreis wird automatisch berechnet</t>
        </is>
      </c>
    </row>
    <row r="22">
      <c r="A22" s="34" t="inlineStr">
        <is>
          <t>• Wählen Sie die passende Kategorie (Material, Personal, Extern, Reise)</t>
        </is>
      </c>
    </row>
    <row r="23">
      <c r="A23" s="34" t="inlineStr"/>
    </row>
    <row r="24">
      <c r="A24" s="33" t="inlineStr">
        <is>
          <t>Schritt 3: Rabatte und Steuern</t>
        </is>
      </c>
    </row>
    <row r="25">
      <c r="A25" s="34" t="inlineStr">
        <is>
          <t>• Passen Sie den Rabatt-Prozentsatz an (Standard: 5%)</t>
        </is>
      </c>
    </row>
    <row r="26">
      <c r="A26" s="34" t="inlineStr">
        <is>
          <t>• Die MwSt. wird automatisch mit 19% berechnet</t>
        </is>
      </c>
    </row>
    <row r="27">
      <c r="A27" s="34" t="inlineStr"/>
    </row>
    <row r="28">
      <c r="A28" s="33" t="inlineStr">
        <is>
          <t>Schritt 4: Budget-Überwachung</t>
        </is>
      </c>
    </row>
    <row r="29">
      <c r="A29" s="34" t="inlineStr">
        <is>
          <t>• Die Budget-Tabelle zeigt geplante vs. tatsächliche Kosten</t>
        </is>
      </c>
    </row>
    <row r="30">
      <c r="A30" s="34" t="inlineStr">
        <is>
          <t>• Abweichungen werden automatisch in Prozent berechnet</t>
        </is>
      </c>
    </row>
    <row r="31">
      <c r="A31" s="34" t="inlineStr"/>
    </row>
    <row r="32">
      <c r="A32" s="33" t="inlineStr">
        <is>
          <t>Schritt 5: Auswertung prüfen</t>
        </is>
      </c>
    </row>
    <row r="33">
      <c r="A33" s="34" t="inlineStr">
        <is>
          <t>• Wechseln Sie zum Blatt "Auswertung"</t>
        </is>
      </c>
    </row>
    <row r="34">
      <c r="A34" s="34" t="inlineStr">
        <is>
          <t>• Dort finden Sie Zusammenfassungen und Diagramme</t>
        </is>
      </c>
    </row>
    <row r="35">
      <c r="A35" s="34" t="inlineStr">
        <is>
          <t>• Das Kreisdiagramm zeigt die Kostenverteilung</t>
        </is>
      </c>
    </row>
    <row r="36">
      <c r="A36" s="34" t="inlineStr">
        <is>
          <t>• Das Balkendiagramm vergleicht Budget mit tatsächlichen Kosten</t>
        </is>
      </c>
    </row>
    <row r="37">
      <c r="A37" s="34" t="inlineStr"/>
    </row>
    <row r="38">
      <c r="A38" s="33" t="inlineStr">
        <is>
          <t>TIPPS &amp; TRICKS</t>
        </is>
      </c>
    </row>
    <row r="39">
      <c r="A39" s="34" t="inlineStr"/>
    </row>
    <row r="40">
      <c r="A40" s="34" t="inlineStr">
        <is>
          <t>✓ Speichern Sie die Datei regelmäßig</t>
        </is>
      </c>
    </row>
    <row r="41">
      <c r="A41" s="34" t="inlineStr">
        <is>
          <t>✓ Nutzen Sie aussagekräftige Positionsbeschreibungen</t>
        </is>
      </c>
    </row>
    <row r="42">
      <c r="A42" s="34" t="inlineStr">
        <is>
          <t>✓ Aktualisieren Sie die Budget-Werte regelmäßig</t>
        </is>
      </c>
    </row>
    <row r="43">
      <c r="A43" s="34" t="inlineStr">
        <is>
          <t>✓ Überprüfen Sie die Auswertungen zur Kostenkontrolle</t>
        </is>
      </c>
    </row>
    <row r="44">
      <c r="A44" s="34" t="inlineStr">
        <is>
          <t>✓ Kategorisieren Sie Positionen korrekt für genaue Analysen</t>
        </is>
      </c>
    </row>
    <row r="45">
      <c r="A45" s="34" t="inlineStr"/>
    </row>
    <row r="46">
      <c r="A46" s="33" t="inlineStr">
        <is>
          <t>KATEGORIEN-ÜBERSICHT</t>
        </is>
      </c>
    </row>
    <row r="47">
      <c r="A47" s="34" t="inlineStr"/>
    </row>
    <row r="48">
      <c r="A48" s="34" t="inlineStr">
        <is>
          <t>• Material: Rohmaterialien, Verbrauchsmaterial, Hardware, Lizenzen</t>
        </is>
      </c>
    </row>
    <row r="49">
      <c r="A49" s="34" t="inlineStr">
        <is>
          <t>• Personal: Interne Mitarbeiter, Stunden, Schulungen</t>
        </is>
      </c>
    </row>
    <row r="50">
      <c r="A50" s="34" t="inlineStr">
        <is>
          <t>• Extern: Externe Dienstleister, Berater, Subunternehmer</t>
        </is>
      </c>
    </row>
    <row r="51">
      <c r="A51" s="34" t="inlineStr">
        <is>
          <t>• Reise: Fahrtkosten, Spesen, Übernachtungen</t>
        </is>
      </c>
    </row>
    <row r="52">
      <c r="A52" s="34" t="inlineStr"/>
    </row>
    <row r="53">
      <c r="A53" s="33" t="inlineStr">
        <is>
          <t>FORMELN &amp; BERECHNUNGEN</t>
        </is>
      </c>
    </row>
    <row r="54">
      <c r="A54" s="34" t="inlineStr"/>
    </row>
    <row r="55">
      <c r="A55" s="34" t="inlineStr">
        <is>
          <t>Gesamtpreis = Menge × Einzelpreis</t>
        </is>
      </c>
    </row>
    <row r="56">
      <c r="A56" s="34" t="inlineStr">
        <is>
          <t>Rabattbetrag = Zwischensumme × Rabatt%</t>
        </is>
      </c>
    </row>
    <row r="57">
      <c r="A57" s="34" t="inlineStr">
        <is>
          <t>Nettosumme = Zwischensumme - Rabattbetrag</t>
        </is>
      </c>
    </row>
    <row r="58">
      <c r="A58" s="34" t="inlineStr">
        <is>
          <t>MwSt. = Nettosumme × 19%</t>
        </is>
      </c>
    </row>
    <row r="59">
      <c r="A59" s="34" t="inlineStr">
        <is>
          <t>Bruttosumme = Nettosumme + MwSt.</t>
        </is>
      </c>
    </row>
    <row r="60">
      <c r="A60" s="34" t="inlineStr"/>
    </row>
    <row r="61">
      <c r="A61" s="33" t="inlineStr">
        <is>
          <t>SUPPORT</t>
        </is>
      </c>
    </row>
    <row r="62">
      <c r="A62" s="34" t="inlineStr"/>
    </row>
    <row r="63">
      <c r="A63" s="34" t="inlineStr">
        <is>
          <t>Bei Fragen oder Problemen wenden Sie sich an:</t>
        </is>
      </c>
    </row>
    <row r="64">
      <c r="A64" s="34" t="inlineStr">
        <is>
          <t>support@beispiel.de</t>
        </is>
      </c>
    </row>
    <row r="65">
      <c r="A65" s="34" t="inlineStr"/>
    </row>
    <row r="66">
      <c r="A66" s="34" t="inlineStr">
        <is>
          <t>Version 1.0 - Erstellt am 17.02.2026</t>
        </is>
      </c>
    </row>
  </sheetData>
  <mergeCells count="64">
    <mergeCell ref="A1:D1"/>
    <mergeCell ref="A3:D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2026-02-17T08:12:15Z</dcterms:created>
  <dcterms:modified xmlns:dcterms="http://purl.org/dc/terms/" xmlns:xsi="http://www.w3.org/2001/XMLSchema-instance" xsi:type="dcterms:W3CDTF">2026-02-17T08:12:15Z</dcterms:modified>
</cp:coreProperties>
</file>